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Таблица 2" sheetId="2" r:id="rId1"/>
  </sheets>
  <definedNames>
    <definedName name="_xlnm.Print_Titles" localSheetId="0">'Таблица 2'!$5:$8</definedName>
    <definedName name="_xlnm.Print_Area" localSheetId="0">'Таблица 2'!$A$1:$Q$51</definedName>
  </definedNames>
  <calcPr calcId="144525"/>
</workbook>
</file>

<file path=xl/calcChain.xml><?xml version="1.0" encoding="utf-8"?>
<calcChain xmlns="http://schemas.openxmlformats.org/spreadsheetml/2006/main">
  <c r="H34" i="2" l="1"/>
  <c r="G12" i="2"/>
  <c r="H32" i="2" l="1"/>
  <c r="I36" i="2"/>
  <c r="J36" i="2"/>
  <c r="K36" i="2"/>
  <c r="L36" i="2"/>
  <c r="M36" i="2"/>
  <c r="N36" i="2"/>
  <c r="I35" i="2"/>
  <c r="J35" i="2"/>
  <c r="K35" i="2"/>
  <c r="L35" i="2"/>
  <c r="M35" i="2"/>
  <c r="N35" i="2"/>
  <c r="I34" i="2"/>
  <c r="J34" i="2"/>
  <c r="G34" i="2" s="1"/>
  <c r="K34" i="2"/>
  <c r="L34" i="2"/>
  <c r="M34" i="2"/>
  <c r="N34" i="2"/>
  <c r="I33" i="2"/>
  <c r="J33" i="2"/>
  <c r="K33" i="2"/>
  <c r="L33" i="2"/>
  <c r="M33" i="2"/>
  <c r="N33" i="2"/>
  <c r="I32" i="2"/>
  <c r="J32" i="2"/>
  <c r="K32" i="2"/>
  <c r="L32" i="2"/>
  <c r="M32" i="2"/>
  <c r="M31" i="2" s="1"/>
  <c r="N32" i="2"/>
  <c r="N31" i="2" s="1"/>
  <c r="H36" i="2"/>
  <c r="H35" i="2"/>
  <c r="H33" i="2"/>
  <c r="G28" i="2"/>
  <c r="G27" i="2"/>
  <c r="G26" i="2"/>
  <c r="F28" i="2"/>
  <c r="F27" i="2"/>
  <c r="E27" i="2" s="1"/>
  <c r="F26" i="2"/>
  <c r="G11" i="2"/>
  <c r="G13" i="2"/>
  <c r="G14" i="2"/>
  <c r="G15" i="2"/>
  <c r="G16" i="2"/>
  <c r="G17" i="2"/>
  <c r="G18" i="2"/>
  <c r="G19" i="2"/>
  <c r="G20" i="2"/>
  <c r="G21" i="2"/>
  <c r="G22" i="2"/>
  <c r="G23" i="2"/>
  <c r="G24" i="2"/>
  <c r="F11" i="2"/>
  <c r="F12" i="2"/>
  <c r="E12" i="2" s="1"/>
  <c r="F13" i="2"/>
  <c r="F14" i="2"/>
  <c r="F15" i="2"/>
  <c r="E15" i="2" s="1"/>
  <c r="F16" i="2"/>
  <c r="F17" i="2"/>
  <c r="F18" i="2"/>
  <c r="F19" i="2"/>
  <c r="E19" i="2" s="1"/>
  <c r="F20" i="2"/>
  <c r="F21" i="2"/>
  <c r="F22" i="2"/>
  <c r="F23" i="2"/>
  <c r="E23" i="2" s="1"/>
  <c r="F24" i="2"/>
  <c r="F10" i="2"/>
  <c r="G10" i="2"/>
  <c r="G33" i="2" l="1"/>
  <c r="E18" i="2"/>
  <c r="E14" i="2"/>
  <c r="E11" i="2"/>
  <c r="E22" i="2"/>
  <c r="J31" i="2"/>
  <c r="E24" i="2"/>
  <c r="E20" i="2"/>
  <c r="E16" i="2"/>
  <c r="K31" i="2"/>
  <c r="E28" i="2"/>
  <c r="I31" i="2"/>
  <c r="F33" i="2"/>
  <c r="E33" i="2" s="1"/>
  <c r="E10" i="2"/>
  <c r="E21" i="2"/>
  <c r="E17" i="2"/>
  <c r="E13" i="2"/>
  <c r="L31" i="2"/>
  <c r="F31" i="2" s="1"/>
  <c r="H31" i="2"/>
  <c r="G31" i="2" s="1"/>
  <c r="E31" i="2" s="1"/>
  <c r="E26" i="2"/>
  <c r="G36" i="2"/>
  <c r="F36" i="2" s="1"/>
  <c r="E36" i="2" s="1"/>
  <c r="F34" i="2" l="1"/>
  <c r="E34" i="2" s="1"/>
  <c r="G35" i="2" l="1"/>
  <c r="E35" i="2" s="1"/>
  <c r="G32" i="2"/>
  <c r="F32" i="2"/>
  <c r="E32" i="2" s="1"/>
</calcChain>
</file>

<file path=xl/sharedStrings.xml><?xml version="1.0" encoding="utf-8"?>
<sst xmlns="http://schemas.openxmlformats.org/spreadsheetml/2006/main" count="60" uniqueCount="36">
  <si>
    <t>Источники финансирования</t>
  </si>
  <si>
    <t>всего</t>
  </si>
  <si>
    <t>в том числе</t>
  </si>
  <si>
    <t>2014 г.</t>
  </si>
  <si>
    <t>2015 г.</t>
  </si>
  <si>
    <t>2016 г.</t>
  </si>
  <si>
    <t>2014-2016 гг.</t>
  </si>
  <si>
    <t>2017 г.</t>
  </si>
  <si>
    <t>2018 г.</t>
  </si>
  <si>
    <t>2019 г.</t>
  </si>
  <si>
    <t>2020 г.</t>
  </si>
  <si>
    <t>2017-2020 гг.</t>
  </si>
  <si>
    <t>№     п/п</t>
  </si>
  <si>
    <t>федеральный бюджет</t>
  </si>
  <si>
    <t>бюджет автономного округа</t>
  </si>
  <si>
    <t>местный бюджет</t>
  </si>
  <si>
    <t>программма "Сотрудничество"</t>
  </si>
  <si>
    <t>внебюджетный источники</t>
  </si>
  <si>
    <t>Комитет по управлению муниципальным имуществом администрации города Покачи</t>
  </si>
  <si>
    <t>Итого по муниципальной программе «Управление и распоряжение имуществом, находящимся в собственности города Покачи  и земельными участками, государственная собственность на которые не разграничена  на 2014-2020 годы»"</t>
  </si>
  <si>
    <t>Исполнитель</t>
  </si>
  <si>
    <t xml:space="preserve">Основные мероприятия муниципальной программы                                                                            </t>
  </si>
  <si>
    <t>1.1.</t>
  </si>
  <si>
    <t>1.2.</t>
  </si>
  <si>
    <t xml:space="preserve">Приложение 2 </t>
  </si>
  <si>
    <t>1.3.</t>
  </si>
  <si>
    <t>всего по программе</t>
  </si>
  <si>
    <t>к муниципальной  программе</t>
  </si>
  <si>
    <t xml:space="preserve">Подпрограмма: 1 "«Повышение эффективности управления и распоряжения имуществом, находящимся в собственности города Покачи и земельными участками, государственная собственность на которые не разграничена»    </t>
  </si>
  <si>
    <t xml:space="preserve">Основное мероприятие 
(связь мероприятий с целевыми показателями программы)
</t>
  </si>
  <si>
    <t xml:space="preserve">Подпрограмма 2:  «Обеспечение деятельности комитета по управлению муниципальным имуществом администрации города Покачи»                                                                                                                                                                                           </t>
  </si>
  <si>
    <t>Управление объектами муниципального имущества и земельныи участками, государственная собственность на которые не разграничена.              (п.п.1.1.,1.2.,2.1.,2.2.,3.1.,3.2.,4.1.,4.2.,5.1.,5.2.,6.1.,6.2. приложения 1 к программе)</t>
  </si>
  <si>
    <t>Содержание муниципального имущества ((п.п.1.1.,1.2.,2.1.,2.2.,3.1.,3.2,4.1.,4.2.,5.1.,5.2.,6.1.,6.2. приложения 1 к программе)</t>
  </si>
  <si>
    <t>Обеспечение деятельности комитета по управлению муниципальным имуществом администрации города Покачи (п.п.1.1.,1.2.,2.1.,2.2.,3.1.,3.2.,4.1.,4.2.,5.1.,5.2.,6.1.,6.2. приложения 1 к программе)</t>
  </si>
  <si>
    <t>Вазмещение части расходов за найм жилых помещений                  (п.п.1.1.,1.2.приложения 1 к программе)</t>
  </si>
  <si>
    <t>Финансовые затраты на реализацию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</si>
</sst>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/>
    <xf numFmtId="4" fontId="1" fillId="0" borderId="0" xfId="0" applyNumberFormat="1" applyFont="1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2" fontId="1" fillId="0" borderId="0" xfId="0" applyNumberFormat="1" applyFont="1"/>
    <xf numFmtId="4" fontId="3" fillId="2" borderId="1" xfId="0" applyNumberFormat="1" applyFont="1" applyFill="1" applyBorder="1"/>
    <xf numFmtId="4" fontId="4" fillId="2" borderId="1" xfId="0" applyNumberFormat="1" applyFont="1" applyFill="1" applyBorder="1"/>
    <xf numFmtId="4" fontId="4" fillId="0" borderId="1" xfId="0" applyNumberFormat="1" applyFont="1" applyBorder="1"/>
    <xf numFmtId="4" fontId="3" fillId="0" borderId="1" xfId="0" applyNumberFormat="1" applyFont="1" applyBorder="1"/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3" xfId="0" applyFont="1" applyBorder="1" applyAlignment="1">
      <alignment horizontal="center" wrapText="1"/>
    </xf>
    <xf numFmtId="0" fontId="2" fillId="2" borderId="7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FF4E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view="pageBreakPreview" zoomScale="82" zoomScaleNormal="75" zoomScaleSheetLayoutView="82" workbookViewId="0">
      <pane ySplit="8" topLeftCell="A9" activePane="bottomLeft" state="frozen"/>
      <selection pane="bottomLeft" activeCell="J24" sqref="J24"/>
    </sheetView>
  </sheetViews>
  <sheetFormatPr defaultRowHeight="15" x14ac:dyDescent="0.25"/>
  <cols>
    <col min="1" max="1" width="7.28515625" style="1" customWidth="1"/>
    <col min="2" max="2" width="26.28515625" style="1" customWidth="1"/>
    <col min="3" max="3" width="15.42578125" style="1" customWidth="1"/>
    <col min="4" max="4" width="19.42578125" style="1" customWidth="1"/>
    <col min="5" max="5" width="16.42578125" style="1" customWidth="1"/>
    <col min="6" max="6" width="16.28515625" style="1" customWidth="1"/>
    <col min="7" max="7" width="14.7109375" style="1" customWidth="1"/>
    <col min="8" max="8" width="16.28515625" style="1" customWidth="1"/>
    <col min="9" max="9" width="13.5703125" style="1" customWidth="1"/>
    <col min="10" max="10" width="16" style="1" customWidth="1"/>
    <col min="11" max="11" width="13.85546875" style="1" customWidth="1"/>
    <col min="12" max="12" width="14.85546875" style="1" customWidth="1"/>
    <col min="13" max="13" width="13.7109375" style="1" customWidth="1"/>
    <col min="14" max="14" width="13.85546875" style="1" customWidth="1"/>
    <col min="15" max="16384" width="9.140625" style="1"/>
  </cols>
  <sheetData>
    <row r="1" spans="1:15" x14ac:dyDescent="0.25">
      <c r="L1" s="1" t="s">
        <v>24</v>
      </c>
    </row>
    <row r="2" spans="1:15" x14ac:dyDescent="0.25">
      <c r="L2" s="1" t="s">
        <v>27</v>
      </c>
    </row>
    <row r="3" spans="1:15" x14ac:dyDescent="0.25">
      <c r="A3" s="46" t="s">
        <v>21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5" spans="1:15" ht="45" customHeight="1" x14ac:dyDescent="0.25">
      <c r="A5" s="47" t="s">
        <v>12</v>
      </c>
      <c r="B5" s="47" t="s">
        <v>29</v>
      </c>
      <c r="C5" s="47" t="s">
        <v>20</v>
      </c>
      <c r="D5" s="47" t="s">
        <v>0</v>
      </c>
      <c r="E5" s="47" t="s">
        <v>35</v>
      </c>
      <c r="F5" s="47"/>
      <c r="G5" s="47"/>
      <c r="H5" s="47"/>
      <c r="I5" s="47"/>
      <c r="J5" s="47"/>
      <c r="K5" s="47"/>
      <c r="L5" s="47"/>
      <c r="M5" s="47"/>
      <c r="N5" s="47"/>
      <c r="O5" s="2"/>
    </row>
    <row r="6" spans="1:15" ht="21.75" customHeight="1" x14ac:dyDescent="0.25">
      <c r="A6" s="47"/>
      <c r="B6" s="47"/>
      <c r="C6" s="47"/>
      <c r="D6" s="47"/>
      <c r="E6" s="48" t="s">
        <v>1</v>
      </c>
      <c r="F6" s="48" t="s">
        <v>2</v>
      </c>
      <c r="G6" s="48"/>
      <c r="H6" s="48"/>
      <c r="I6" s="48"/>
      <c r="J6" s="48"/>
      <c r="K6" s="48"/>
      <c r="L6" s="48"/>
      <c r="M6" s="48"/>
      <c r="N6" s="48"/>
      <c r="O6" s="2"/>
    </row>
    <row r="7" spans="1:15" x14ac:dyDescent="0.25">
      <c r="A7" s="47"/>
      <c r="B7" s="47"/>
      <c r="C7" s="47"/>
      <c r="D7" s="47"/>
      <c r="E7" s="48"/>
      <c r="F7" s="3" t="s">
        <v>11</v>
      </c>
      <c r="G7" s="3" t="s">
        <v>6</v>
      </c>
      <c r="H7" s="3" t="s">
        <v>3</v>
      </c>
      <c r="I7" s="3" t="s">
        <v>4</v>
      </c>
      <c r="J7" s="3" t="s">
        <v>5</v>
      </c>
      <c r="K7" s="3" t="s">
        <v>7</v>
      </c>
      <c r="L7" s="3" t="s">
        <v>8</v>
      </c>
      <c r="M7" s="3" t="s">
        <v>9</v>
      </c>
      <c r="N7" s="3" t="s">
        <v>10</v>
      </c>
      <c r="O7" s="2"/>
    </row>
    <row r="8" spans="1:15" ht="21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</row>
    <row r="9" spans="1:15" ht="17.25" customHeight="1" x14ac:dyDescent="0.25">
      <c r="A9" s="31" t="s">
        <v>28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5" ht="30" customHeight="1" x14ac:dyDescent="0.25">
      <c r="A10" s="37" t="s">
        <v>22</v>
      </c>
      <c r="B10" s="28" t="s">
        <v>31</v>
      </c>
      <c r="C10" s="40" t="s">
        <v>18</v>
      </c>
      <c r="D10" s="5" t="s">
        <v>13</v>
      </c>
      <c r="E10" s="11">
        <f>F10+G10</f>
        <v>0</v>
      </c>
      <c r="F10" s="11">
        <f>K10+L10+M10+N10</f>
        <v>0</v>
      </c>
      <c r="G10" s="11">
        <f>H10+I10+J10</f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</row>
    <row r="11" spans="1:15" ht="32.25" customHeight="1" x14ac:dyDescent="0.25">
      <c r="A11" s="38"/>
      <c r="B11" s="29"/>
      <c r="C11" s="41"/>
      <c r="D11" s="5" t="s">
        <v>14</v>
      </c>
      <c r="E11" s="11">
        <f t="shared" ref="E11:E24" si="0">F11+G11</f>
        <v>0</v>
      </c>
      <c r="F11" s="11">
        <f t="shared" ref="F11:F24" si="1">K11+L11+M11+N11</f>
        <v>0</v>
      </c>
      <c r="G11" s="11">
        <f t="shared" ref="G11:G24" si="2">H11+I11+J11</f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</row>
    <row r="12" spans="1:15" x14ac:dyDescent="0.25">
      <c r="A12" s="38"/>
      <c r="B12" s="29"/>
      <c r="C12" s="41"/>
      <c r="D12" s="5" t="s">
        <v>15</v>
      </c>
      <c r="E12" s="11">
        <f t="shared" si="0"/>
        <v>15433363.939999999</v>
      </c>
      <c r="F12" s="11">
        <f t="shared" si="1"/>
        <v>8000000</v>
      </c>
      <c r="G12" s="11">
        <f>H12+I12+J12</f>
        <v>7433363.9399999995</v>
      </c>
      <c r="H12" s="6">
        <v>3701455.54</v>
      </c>
      <c r="I12" s="6">
        <v>1501475.89</v>
      </c>
      <c r="J12" s="6">
        <v>2230432.5099999998</v>
      </c>
      <c r="K12" s="6">
        <v>2000000</v>
      </c>
      <c r="L12" s="6">
        <v>2000000</v>
      </c>
      <c r="M12" s="6">
        <v>2000000</v>
      </c>
      <c r="N12" s="6">
        <v>2000000</v>
      </c>
    </row>
    <row r="13" spans="1:15" ht="30" x14ac:dyDescent="0.25">
      <c r="A13" s="38"/>
      <c r="B13" s="29"/>
      <c r="C13" s="41"/>
      <c r="D13" s="5" t="s">
        <v>16</v>
      </c>
      <c r="E13" s="11">
        <f t="shared" si="0"/>
        <v>0</v>
      </c>
      <c r="F13" s="11">
        <f t="shared" si="1"/>
        <v>0</v>
      </c>
      <c r="G13" s="11">
        <f t="shared" si="2"/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5" ht="30.75" customHeight="1" x14ac:dyDescent="0.25">
      <c r="A14" s="39"/>
      <c r="B14" s="30"/>
      <c r="C14" s="42"/>
      <c r="D14" s="5" t="s">
        <v>17</v>
      </c>
      <c r="E14" s="11">
        <f t="shared" si="0"/>
        <v>0</v>
      </c>
      <c r="F14" s="11">
        <f t="shared" si="1"/>
        <v>0</v>
      </c>
      <c r="G14" s="11">
        <f t="shared" si="2"/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1:15" ht="30" x14ac:dyDescent="0.25">
      <c r="A15" s="43" t="s">
        <v>23</v>
      </c>
      <c r="B15" s="28" t="s">
        <v>32</v>
      </c>
      <c r="C15" s="40" t="s">
        <v>18</v>
      </c>
      <c r="D15" s="5" t="s">
        <v>13</v>
      </c>
      <c r="E15" s="11">
        <f t="shared" si="0"/>
        <v>0</v>
      </c>
      <c r="F15" s="11">
        <f t="shared" si="1"/>
        <v>0</v>
      </c>
      <c r="G15" s="11">
        <f t="shared" si="2"/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</row>
    <row r="16" spans="1:15" ht="30" x14ac:dyDescent="0.25">
      <c r="A16" s="38"/>
      <c r="B16" s="41"/>
      <c r="C16" s="41"/>
      <c r="D16" s="5" t="s">
        <v>14</v>
      </c>
      <c r="E16" s="11">
        <f t="shared" si="0"/>
        <v>0</v>
      </c>
      <c r="F16" s="11">
        <f t="shared" si="1"/>
        <v>0</v>
      </c>
      <c r="G16" s="11">
        <f t="shared" si="2"/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</row>
    <row r="17" spans="1:14" x14ac:dyDescent="0.25">
      <c r="A17" s="38"/>
      <c r="B17" s="41"/>
      <c r="C17" s="41"/>
      <c r="D17" s="5" t="s">
        <v>15</v>
      </c>
      <c r="E17" s="11">
        <f t="shared" si="0"/>
        <v>17771422.530000001</v>
      </c>
      <c r="F17" s="11">
        <f t="shared" si="1"/>
        <v>8778792</v>
      </c>
      <c r="G17" s="11">
        <f t="shared" si="2"/>
        <v>8992630.5300000012</v>
      </c>
      <c r="H17" s="6">
        <v>2486807.94</v>
      </c>
      <c r="I17" s="6">
        <v>3225487.79</v>
      </c>
      <c r="J17" s="6">
        <v>3280334.8</v>
      </c>
      <c r="K17" s="6">
        <v>2194698</v>
      </c>
      <c r="L17" s="6">
        <v>2194698</v>
      </c>
      <c r="M17" s="6">
        <v>2194698</v>
      </c>
      <c r="N17" s="6">
        <v>2194698</v>
      </c>
    </row>
    <row r="18" spans="1:14" ht="30" x14ac:dyDescent="0.25">
      <c r="A18" s="38"/>
      <c r="B18" s="41"/>
      <c r="C18" s="41"/>
      <c r="D18" s="5" t="s">
        <v>16</v>
      </c>
      <c r="E18" s="11">
        <f t="shared" si="0"/>
        <v>0</v>
      </c>
      <c r="F18" s="11">
        <f t="shared" si="1"/>
        <v>0</v>
      </c>
      <c r="G18" s="11">
        <f t="shared" si="2"/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</row>
    <row r="19" spans="1:14" ht="25.5" customHeight="1" x14ac:dyDescent="0.25">
      <c r="A19" s="39"/>
      <c r="B19" s="42"/>
      <c r="C19" s="42"/>
      <c r="D19" s="5" t="s">
        <v>17</v>
      </c>
      <c r="E19" s="11">
        <f t="shared" si="0"/>
        <v>0</v>
      </c>
      <c r="F19" s="11">
        <f t="shared" si="1"/>
        <v>0</v>
      </c>
      <c r="G19" s="11">
        <f t="shared" si="2"/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</row>
    <row r="20" spans="1:14" ht="30" x14ac:dyDescent="0.25">
      <c r="A20" s="17" t="s">
        <v>25</v>
      </c>
      <c r="B20" s="20" t="s">
        <v>34</v>
      </c>
      <c r="C20" s="20" t="s">
        <v>18</v>
      </c>
      <c r="D20" s="5" t="s">
        <v>13</v>
      </c>
      <c r="E20" s="11">
        <f t="shared" si="0"/>
        <v>0</v>
      </c>
      <c r="F20" s="11">
        <f t="shared" si="1"/>
        <v>0</v>
      </c>
      <c r="G20" s="11">
        <f t="shared" si="2"/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</row>
    <row r="21" spans="1:14" ht="30" x14ac:dyDescent="0.25">
      <c r="A21" s="18"/>
      <c r="B21" s="21"/>
      <c r="C21" s="23"/>
      <c r="D21" s="5" t="s">
        <v>14</v>
      </c>
      <c r="E21" s="11">
        <f t="shared" si="0"/>
        <v>0</v>
      </c>
      <c r="F21" s="11">
        <f t="shared" si="1"/>
        <v>0</v>
      </c>
      <c r="G21" s="11">
        <f t="shared" si="2"/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</row>
    <row r="22" spans="1:14" x14ac:dyDescent="0.25">
      <c r="A22" s="18"/>
      <c r="B22" s="21"/>
      <c r="C22" s="23"/>
      <c r="D22" s="5" t="s">
        <v>15</v>
      </c>
      <c r="E22" s="11">
        <f t="shared" si="0"/>
        <v>639022.25</v>
      </c>
      <c r="F22" s="11">
        <f t="shared" si="1"/>
        <v>0</v>
      </c>
      <c r="G22" s="11">
        <f t="shared" si="2"/>
        <v>639022.25</v>
      </c>
      <c r="H22" s="6">
        <v>290593.7</v>
      </c>
      <c r="I22" s="6">
        <v>60428.55</v>
      </c>
      <c r="J22" s="6">
        <v>288000</v>
      </c>
      <c r="K22" s="6">
        <v>0</v>
      </c>
      <c r="L22" s="6">
        <v>0</v>
      </c>
      <c r="M22" s="6">
        <v>0</v>
      </c>
      <c r="N22" s="6">
        <v>0</v>
      </c>
    </row>
    <row r="23" spans="1:14" ht="30" x14ac:dyDescent="0.25">
      <c r="A23" s="18"/>
      <c r="B23" s="21"/>
      <c r="C23" s="23"/>
      <c r="D23" s="5" t="s">
        <v>16</v>
      </c>
      <c r="E23" s="11">
        <f t="shared" si="0"/>
        <v>0</v>
      </c>
      <c r="F23" s="11">
        <f t="shared" si="1"/>
        <v>0</v>
      </c>
      <c r="G23" s="11">
        <f t="shared" si="2"/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</row>
    <row r="24" spans="1:14" ht="30" x14ac:dyDescent="0.25">
      <c r="A24" s="19"/>
      <c r="B24" s="22"/>
      <c r="C24" s="24"/>
      <c r="D24" s="5" t="s">
        <v>17</v>
      </c>
      <c r="E24" s="11">
        <f t="shared" si="0"/>
        <v>0</v>
      </c>
      <c r="F24" s="11">
        <f t="shared" si="1"/>
        <v>0</v>
      </c>
      <c r="G24" s="11">
        <f t="shared" si="2"/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</row>
    <row r="25" spans="1:14" ht="27" customHeight="1" x14ac:dyDescent="0.25">
      <c r="A25" s="31" t="s">
        <v>30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3"/>
    </row>
    <row r="26" spans="1:14" ht="27.75" customHeight="1" x14ac:dyDescent="0.25">
      <c r="A26" s="34">
        <v>1</v>
      </c>
      <c r="B26" s="20" t="s">
        <v>33</v>
      </c>
      <c r="C26" s="28" t="s">
        <v>18</v>
      </c>
      <c r="D26" s="5" t="s">
        <v>13</v>
      </c>
      <c r="E26" s="11">
        <f t="shared" ref="E26:E28" si="3">F26+G26</f>
        <v>0</v>
      </c>
      <c r="F26" s="11">
        <f t="shared" ref="F26:F28" si="4">K26+L26+M26+N26</f>
        <v>0</v>
      </c>
      <c r="G26" s="11">
        <f t="shared" ref="G26:G28" si="5">H26+I26+J26</f>
        <v>0</v>
      </c>
      <c r="H26" s="12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</row>
    <row r="27" spans="1:14" ht="33" customHeight="1" x14ac:dyDescent="0.25">
      <c r="A27" s="35"/>
      <c r="B27" s="23"/>
      <c r="C27" s="29"/>
      <c r="D27" s="5" t="s">
        <v>14</v>
      </c>
      <c r="E27" s="11">
        <f t="shared" si="3"/>
        <v>3295671.06</v>
      </c>
      <c r="F27" s="11">
        <f t="shared" si="4"/>
        <v>0</v>
      </c>
      <c r="G27" s="11">
        <f t="shared" si="5"/>
        <v>3295671.06</v>
      </c>
      <c r="H27" s="6">
        <v>3295671.06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</row>
    <row r="28" spans="1:14" ht="56.25" customHeight="1" x14ac:dyDescent="0.25">
      <c r="A28" s="35"/>
      <c r="B28" s="23"/>
      <c r="C28" s="29"/>
      <c r="D28" s="5" t="s">
        <v>15</v>
      </c>
      <c r="E28" s="11">
        <f t="shared" si="3"/>
        <v>110216925.96000001</v>
      </c>
      <c r="F28" s="11">
        <f t="shared" si="4"/>
        <v>57754680</v>
      </c>
      <c r="G28" s="11">
        <f t="shared" si="5"/>
        <v>52462245.960000001</v>
      </c>
      <c r="H28" s="6">
        <v>15539429.300000001</v>
      </c>
      <c r="I28" s="6">
        <v>18156154.989999998</v>
      </c>
      <c r="J28" s="6">
        <v>18766661.670000002</v>
      </c>
      <c r="K28" s="6">
        <v>14438670</v>
      </c>
      <c r="L28" s="6">
        <v>14438670</v>
      </c>
      <c r="M28" s="6">
        <v>14438670</v>
      </c>
      <c r="N28" s="6">
        <v>14438670</v>
      </c>
    </row>
    <row r="29" spans="1:14" ht="28.5" hidden="1" customHeight="1" x14ac:dyDescent="0.25">
      <c r="A29" s="35"/>
      <c r="B29" s="23"/>
      <c r="C29" s="29"/>
      <c r="D29" s="5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</row>
    <row r="30" spans="1:14" ht="34.5" hidden="1" customHeight="1" x14ac:dyDescent="0.25">
      <c r="A30" s="36"/>
      <c r="B30" s="24"/>
      <c r="C30" s="30"/>
      <c r="D30" s="5" t="s">
        <v>17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</row>
    <row r="31" spans="1:14" ht="22.5" customHeight="1" x14ac:dyDescent="0.25">
      <c r="A31" s="27"/>
      <c r="B31" s="25" t="s">
        <v>19</v>
      </c>
      <c r="C31" s="25" t="s">
        <v>18</v>
      </c>
      <c r="D31" s="10" t="s">
        <v>26</v>
      </c>
      <c r="E31" s="13">
        <f>F31+G31</f>
        <v>147356405.74000001</v>
      </c>
      <c r="F31" s="13">
        <f>K31+L31+M31+N31</f>
        <v>74533472</v>
      </c>
      <c r="G31" s="16">
        <f>H31+I31+J31</f>
        <v>72822933.74000001</v>
      </c>
      <c r="H31" s="13">
        <f>H32+H33+H34+H35+H36</f>
        <v>25313957.539999999</v>
      </c>
      <c r="I31" s="13">
        <f t="shared" ref="I31:N31" si="6">I32+I33+I34+I35+I36</f>
        <v>22943547.219999999</v>
      </c>
      <c r="J31" s="13">
        <f t="shared" si="6"/>
        <v>24565428.980000004</v>
      </c>
      <c r="K31" s="13">
        <f t="shared" si="6"/>
        <v>18633368</v>
      </c>
      <c r="L31" s="13">
        <f t="shared" si="6"/>
        <v>18633368</v>
      </c>
      <c r="M31" s="13">
        <f t="shared" si="6"/>
        <v>18633368</v>
      </c>
      <c r="N31" s="13">
        <f t="shared" si="6"/>
        <v>18633368</v>
      </c>
    </row>
    <row r="32" spans="1:14" ht="30" x14ac:dyDescent="0.25">
      <c r="A32" s="26"/>
      <c r="B32" s="26"/>
      <c r="C32" s="26"/>
      <c r="D32" s="9" t="s">
        <v>13</v>
      </c>
      <c r="E32" s="14">
        <f>F32+G32</f>
        <v>0</v>
      </c>
      <c r="F32" s="14">
        <f>K32+L32+M32+N32</f>
        <v>0</v>
      </c>
      <c r="G32" s="14">
        <f>H32+I32+J32</f>
        <v>0</v>
      </c>
      <c r="H32" s="11">
        <f t="shared" ref="H32:N34" si="7">H26+H20+H15+H10</f>
        <v>0</v>
      </c>
      <c r="I32" s="11">
        <f t="shared" si="7"/>
        <v>0</v>
      </c>
      <c r="J32" s="11">
        <f t="shared" si="7"/>
        <v>0</v>
      </c>
      <c r="K32" s="11">
        <f t="shared" si="7"/>
        <v>0</v>
      </c>
      <c r="L32" s="11">
        <f t="shared" si="7"/>
        <v>0</v>
      </c>
      <c r="M32" s="11">
        <f t="shared" si="7"/>
        <v>0</v>
      </c>
      <c r="N32" s="11">
        <f t="shared" si="7"/>
        <v>0</v>
      </c>
    </row>
    <row r="33" spans="1:14" ht="30" x14ac:dyDescent="0.25">
      <c r="A33" s="26"/>
      <c r="B33" s="26"/>
      <c r="C33" s="26"/>
      <c r="D33" s="5" t="s">
        <v>14</v>
      </c>
      <c r="E33" s="14">
        <f t="shared" ref="E33:E36" si="8">F33+G33</f>
        <v>3295671.06</v>
      </c>
      <c r="F33" s="14">
        <f>K33+L33+M33+N33</f>
        <v>0</v>
      </c>
      <c r="G33" s="14">
        <f>H33+I33+J33</f>
        <v>3295671.06</v>
      </c>
      <c r="H33" s="11">
        <f t="shared" si="7"/>
        <v>3295671.06</v>
      </c>
      <c r="I33" s="11">
        <f t="shared" si="7"/>
        <v>0</v>
      </c>
      <c r="J33" s="11">
        <f t="shared" si="7"/>
        <v>0</v>
      </c>
      <c r="K33" s="11">
        <f t="shared" si="7"/>
        <v>0</v>
      </c>
      <c r="L33" s="11">
        <f t="shared" si="7"/>
        <v>0</v>
      </c>
      <c r="M33" s="11">
        <f t="shared" si="7"/>
        <v>0</v>
      </c>
      <c r="N33" s="11">
        <f t="shared" si="7"/>
        <v>0</v>
      </c>
    </row>
    <row r="34" spans="1:14" x14ac:dyDescent="0.25">
      <c r="A34" s="26"/>
      <c r="B34" s="26"/>
      <c r="C34" s="26"/>
      <c r="D34" s="7" t="s">
        <v>15</v>
      </c>
      <c r="E34" s="14">
        <f t="shared" si="8"/>
        <v>144060734.68000001</v>
      </c>
      <c r="F34" s="14">
        <f>K34+L34+M34+N34</f>
        <v>74533472</v>
      </c>
      <c r="G34" s="15">
        <f>H34+I34+J34</f>
        <v>69527262.680000007</v>
      </c>
      <c r="H34" s="14">
        <f t="shared" si="7"/>
        <v>22018286.48</v>
      </c>
      <c r="I34" s="14">
        <f t="shared" si="7"/>
        <v>22943547.219999999</v>
      </c>
      <c r="J34" s="14">
        <f t="shared" si="7"/>
        <v>24565428.980000004</v>
      </c>
      <c r="K34" s="14">
        <f t="shared" si="7"/>
        <v>18633368</v>
      </c>
      <c r="L34" s="14">
        <f t="shared" si="7"/>
        <v>18633368</v>
      </c>
      <c r="M34" s="14">
        <f t="shared" si="7"/>
        <v>18633368</v>
      </c>
      <c r="N34" s="14">
        <f t="shared" si="7"/>
        <v>18633368</v>
      </c>
    </row>
    <row r="35" spans="1:14" ht="30" x14ac:dyDescent="0.25">
      <c r="A35" s="26"/>
      <c r="B35" s="26"/>
      <c r="C35" s="26"/>
      <c r="D35" s="5" t="s">
        <v>16</v>
      </c>
      <c r="E35" s="14">
        <f t="shared" si="8"/>
        <v>0</v>
      </c>
      <c r="F35" s="11">
        <v>0</v>
      </c>
      <c r="G35" s="14">
        <f>H35</f>
        <v>0</v>
      </c>
      <c r="H35" s="14">
        <f t="shared" ref="H35:N35" si="9">H23+H18+H13</f>
        <v>0</v>
      </c>
      <c r="I35" s="14">
        <f t="shared" si="9"/>
        <v>0</v>
      </c>
      <c r="J35" s="14">
        <f t="shared" si="9"/>
        <v>0</v>
      </c>
      <c r="K35" s="14">
        <f t="shared" si="9"/>
        <v>0</v>
      </c>
      <c r="L35" s="14">
        <f t="shared" si="9"/>
        <v>0</v>
      </c>
      <c r="M35" s="14">
        <f t="shared" si="9"/>
        <v>0</v>
      </c>
      <c r="N35" s="14">
        <f t="shared" si="9"/>
        <v>0</v>
      </c>
    </row>
    <row r="36" spans="1:14" ht="30" x14ac:dyDescent="0.25">
      <c r="A36" s="26"/>
      <c r="B36" s="26"/>
      <c r="C36" s="26"/>
      <c r="D36" s="5" t="s">
        <v>17</v>
      </c>
      <c r="E36" s="14">
        <f t="shared" si="8"/>
        <v>0</v>
      </c>
      <c r="F36" s="14">
        <f t="shared" ref="F36" si="10">G36+H36</f>
        <v>0</v>
      </c>
      <c r="G36" s="14">
        <f t="shared" ref="G36" si="11">H36+I36</f>
        <v>0</v>
      </c>
      <c r="H36" s="14">
        <f>H24+H19+H14</f>
        <v>0</v>
      </c>
      <c r="I36" s="14">
        <f t="shared" ref="I36:N36" si="12">I24+I19+I14</f>
        <v>0</v>
      </c>
      <c r="J36" s="14">
        <f t="shared" si="12"/>
        <v>0</v>
      </c>
      <c r="K36" s="14">
        <f t="shared" si="12"/>
        <v>0</v>
      </c>
      <c r="L36" s="14">
        <f t="shared" si="12"/>
        <v>0</v>
      </c>
      <c r="M36" s="14">
        <f t="shared" si="12"/>
        <v>0</v>
      </c>
      <c r="N36" s="14">
        <f t="shared" si="12"/>
        <v>0</v>
      </c>
    </row>
    <row r="40" spans="1:14" x14ac:dyDescent="0.25">
      <c r="K40" s="8"/>
    </row>
  </sheetData>
  <mergeCells count="25">
    <mergeCell ref="A9:N9"/>
    <mergeCell ref="A3:N3"/>
    <mergeCell ref="A5:A7"/>
    <mergeCell ref="B5:B7"/>
    <mergeCell ref="C5:C7"/>
    <mergeCell ref="D5:D7"/>
    <mergeCell ref="E5:N5"/>
    <mergeCell ref="E6:E7"/>
    <mergeCell ref="F6:N6"/>
    <mergeCell ref="A10:A14"/>
    <mergeCell ref="B10:B14"/>
    <mergeCell ref="C10:C14"/>
    <mergeCell ref="C15:C19"/>
    <mergeCell ref="A15:A19"/>
    <mergeCell ref="B15:B19"/>
    <mergeCell ref="A20:A24"/>
    <mergeCell ref="B20:B24"/>
    <mergeCell ref="C20:C24"/>
    <mergeCell ref="B31:B36"/>
    <mergeCell ref="C31:C36"/>
    <mergeCell ref="A31:A36"/>
    <mergeCell ref="C26:C30"/>
    <mergeCell ref="A25:N25"/>
    <mergeCell ref="B26:B30"/>
    <mergeCell ref="A26:A30"/>
  </mergeCells>
  <pageMargins left="0.70866141732283472" right="0.70866141732283472" top="0.19685039370078741" bottom="0.19685039370078741" header="0.15748031496062992" footer="0.15748031496062992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2016-06-07T05:04:36Z</dcterms:modified>
</cp:coreProperties>
</file>